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110930\AppData\Local\Microsoft\Windows\INetCache\Content.Outlook\NSDPYHL9\"/>
    </mc:Choice>
  </mc:AlternateContent>
  <xr:revisionPtr revIDLastSave="0" documentId="13_ncr:1_{D684A455-02D2-412C-AF14-EECD7C3D2A49}" xr6:coauthVersionLast="47" xr6:coauthVersionMax="47" xr10:uidLastSave="{00000000-0000-0000-0000-000000000000}"/>
  <bookViews>
    <workbookView xWindow="-120" yWindow="-120" windowWidth="29040" windowHeight="15840" xr2:uid="{9A3BE676-B027-4EA5-9008-A7C6882C729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B9" i="1"/>
  <c r="B8" i="1"/>
  <c r="B7" i="1"/>
  <c r="D7" i="1" s="1"/>
  <c r="B63" i="1"/>
  <c r="B58" i="1"/>
  <c r="B52" i="1"/>
  <c r="D52" i="1" s="1"/>
  <c r="B51" i="1"/>
  <c r="D51" i="1" s="1"/>
  <c r="B50" i="1"/>
  <c r="D50" i="1" s="1"/>
  <c r="B49" i="1"/>
  <c r="D49" i="1" s="1"/>
  <c r="D48" i="1"/>
  <c r="B31" i="1"/>
  <c r="D31" i="1" s="1"/>
  <c r="B30" i="1"/>
  <c r="B29" i="1"/>
  <c r="B28" i="1"/>
  <c r="B42" i="1"/>
  <c r="B37" i="1"/>
  <c r="D30" i="1"/>
  <c r="D29" i="1"/>
  <c r="D27" i="1"/>
  <c r="B21" i="1"/>
  <c r="B16" i="1"/>
  <c r="D10" i="1"/>
  <c r="D9" i="1"/>
  <c r="D8" i="1"/>
  <c r="D6" i="1"/>
  <c r="B11" i="1" l="1"/>
  <c r="D53" i="1"/>
  <c r="B53" i="1"/>
  <c r="B32" i="1"/>
  <c r="D28" i="1"/>
  <c r="D32" i="1" s="1"/>
  <c r="D11" i="1"/>
  <c r="D62" i="1" l="1"/>
  <c r="D63" i="1" s="1"/>
  <c r="D57" i="1"/>
  <c r="D58" i="1" s="1"/>
  <c r="D41" i="1"/>
  <c r="D42" i="1" s="1"/>
  <c r="D36" i="1"/>
  <c r="D37" i="1" s="1"/>
  <c r="D20" i="1"/>
  <c r="D21" i="1" s="1"/>
  <c r="D15" i="1"/>
  <c r="D16" i="1" l="1"/>
</calcChain>
</file>

<file path=xl/sharedStrings.xml><?xml version="1.0" encoding="utf-8"?>
<sst xmlns="http://schemas.openxmlformats.org/spreadsheetml/2006/main" count="92" uniqueCount="29">
  <si>
    <r>
      <t xml:space="preserve">Carga horaria mensal </t>
    </r>
    <r>
      <rPr>
        <sz val="10"/>
        <color rgb="FF000000"/>
        <rFont val="Calibri"/>
        <family val="2"/>
        <scheme val="minor"/>
      </rPr>
      <t>(b)</t>
    </r>
  </si>
  <si>
    <t>Remuneração básica</t>
  </si>
  <si>
    <t>PIS (1%)</t>
  </si>
  <si>
    <t>FGTS (8%)</t>
  </si>
  <si>
    <t>ETAPA 1</t>
  </si>
  <si>
    <t>ETAPA 2</t>
  </si>
  <si>
    <r>
      <t>Horas/mês</t>
    </r>
    <r>
      <rPr>
        <sz val="10"/>
        <color rgb="FF000000"/>
        <rFont val="Calibri"/>
        <family val="2"/>
        <scheme val="minor"/>
      </rPr>
      <t xml:space="preserve"> (d)</t>
    </r>
  </si>
  <si>
    <r>
      <t xml:space="preserve">Meses </t>
    </r>
    <r>
      <rPr>
        <sz val="10"/>
        <color rgb="FF000000"/>
        <rFont val="Calibri"/>
        <family val="2"/>
        <scheme val="minor"/>
      </rPr>
      <t>(e)</t>
    </r>
  </si>
  <si>
    <r>
      <t xml:space="preserve">Valor mensal </t>
    </r>
    <r>
      <rPr>
        <sz val="10"/>
        <color rgb="FF000000"/>
        <rFont val="Calibri"/>
        <family val="2"/>
        <scheme val="minor"/>
      </rPr>
      <t>(a)</t>
    </r>
  </si>
  <si>
    <r>
      <t xml:space="preserve">Valor/ hora </t>
    </r>
    <r>
      <rPr>
        <sz val="10"/>
        <color rgb="FF000000"/>
        <rFont val="Calibri"/>
        <family val="2"/>
        <scheme val="minor"/>
      </rPr>
      <t>(c)</t>
    </r>
    <r>
      <rPr>
        <b/>
        <sz val="10"/>
        <color rgb="FF000000"/>
        <rFont val="Calibri"/>
        <family val="2"/>
        <scheme val="minor"/>
      </rPr>
      <t xml:space="preserve"> = </t>
    </r>
    <r>
      <rPr>
        <sz val="10"/>
        <color rgb="FF000000"/>
        <rFont val="Calibri"/>
        <family val="2"/>
        <scheme val="minor"/>
      </rPr>
      <t>(a/b)</t>
    </r>
  </si>
  <si>
    <r>
      <t>Subtotal</t>
    </r>
    <r>
      <rPr>
        <b/>
        <sz val="10"/>
        <color rgb="FF000000"/>
        <rFont val="Calibri"/>
        <family val="2"/>
        <scheme val="minor"/>
      </rPr>
      <t xml:space="preserve"> = </t>
    </r>
    <r>
      <rPr>
        <sz val="10"/>
        <color rgb="FF000000"/>
        <rFont val="Calibri"/>
        <family val="2"/>
        <scheme val="minor"/>
      </rPr>
      <t>(c x d x e)</t>
    </r>
  </si>
  <si>
    <t>Atividades desempenhadas</t>
  </si>
  <si>
    <t>Realizar controle financeiro; acompanhar Oficinas, preparar prestação de contas</t>
  </si>
  <si>
    <t>Realizar controle financeiro; Acompanhar atividades de capacitação; Preparar prestação de contas</t>
  </si>
  <si>
    <t>OBS: Os dados utilizados abaixo são hipotéticos, cabendo adaptá-los conforme a realidade dos projetos</t>
  </si>
  <si>
    <t>1 - Informar a função do profissional</t>
  </si>
  <si>
    <t>MEMORIAL DE CÁLCULO – Despesas com RECURSOS HUMANOS</t>
  </si>
  <si>
    <t>Composição do Valor da Hora técnica</t>
  </si>
  <si>
    <t>Verba</t>
  </si>
  <si>
    <t>TOTAL (SALÁRIO + ENCARGOS):</t>
  </si>
  <si>
    <t>na ETAPA 1</t>
  </si>
  <si>
    <t>na ETAPA 2</t>
  </si>
  <si>
    <t>Coordenador Adjunto</t>
  </si>
  <si>
    <t>Profissional¹:</t>
  </si>
  <si>
    <t>DESPESA TOTAL com</t>
  </si>
  <si>
    <t>Assistente Administrativo</t>
  </si>
  <si>
    <t>Tecnico de campo</t>
  </si>
  <si>
    <t>13º salário proporcional (8,33%)</t>
  </si>
  <si>
    <t>1/3 de férias proporcional (2,78%)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</si>
</sst>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3" fillId="2" borderId="5" xfId="0" applyFont="1" applyFill="1" applyBorder="1" applyAlignment="1">
      <alignment vertical="center" wrapText="1"/>
    </xf>
    <xf numFmtId="8" fontId="4" fillId="2" borderId="5" xfId="0" applyNumberFormat="1" applyFont="1" applyFill="1" applyBorder="1" applyAlignment="1">
      <alignment horizontal="center" vertical="center" wrapText="1"/>
    </xf>
    <xf numFmtId="8" fontId="3" fillId="2" borderId="5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8" fontId="1" fillId="3" borderId="5" xfId="0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4" fillId="2" borderId="0" xfId="0" applyFont="1" applyFill="1"/>
    <xf numFmtId="0" fontId="6" fillId="2" borderId="0" xfId="0" applyFont="1" applyFill="1"/>
    <xf numFmtId="0" fontId="1" fillId="2" borderId="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1" fillId="2" borderId="4" xfId="0" applyFont="1" applyFill="1" applyBorder="1" applyAlignment="1">
      <alignment vertical="center" wrapText="1"/>
    </xf>
    <xf numFmtId="0" fontId="7" fillId="2" borderId="0" xfId="0" applyFont="1" applyFill="1" applyAlignment="1">
      <alignment horizontal="right" vertical="center"/>
    </xf>
    <xf numFmtId="0" fontId="1" fillId="2" borderId="1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23475-F049-4D28-BE03-7D1474EF91D0}">
  <dimension ref="A1:D64"/>
  <sheetViews>
    <sheetView tabSelected="1" zoomScaleNormal="100" workbookViewId="0">
      <selection activeCell="G35" sqref="G35"/>
    </sheetView>
  </sheetViews>
  <sheetFormatPr defaultColWidth="9.140625" defaultRowHeight="15" x14ac:dyDescent="0.25"/>
  <cols>
    <col min="1" max="1" width="34.28515625" style="1" customWidth="1"/>
    <col min="2" max="2" width="25.140625" style="1" customWidth="1"/>
    <col min="3" max="3" width="11.5703125" style="1" customWidth="1"/>
    <col min="4" max="4" width="19" style="1" customWidth="1"/>
    <col min="5" max="16384" width="9.140625" style="1"/>
  </cols>
  <sheetData>
    <row r="1" spans="1:4" ht="18.75" x14ac:dyDescent="0.25">
      <c r="A1" s="18" t="s">
        <v>16</v>
      </c>
    </row>
    <row r="2" spans="1:4" s="14" customFormat="1" ht="12.75" x14ac:dyDescent="0.2">
      <c r="A2" s="15" t="s">
        <v>14</v>
      </c>
    </row>
    <row r="3" spans="1:4" s="14" customFormat="1" ht="30.75" customHeight="1" thickBot="1" x14ac:dyDescent="0.25">
      <c r="A3" s="20" t="s">
        <v>23</v>
      </c>
      <c r="B3" s="23" t="s">
        <v>22</v>
      </c>
      <c r="C3" s="23"/>
      <c r="D3" s="23"/>
    </row>
    <row r="4" spans="1:4" ht="15.75" thickBot="1" x14ac:dyDescent="0.3">
      <c r="A4" s="24" t="s">
        <v>17</v>
      </c>
      <c r="B4" s="24"/>
      <c r="C4" s="24"/>
      <c r="D4" s="24"/>
    </row>
    <row r="5" spans="1:4" ht="25.5" customHeight="1" thickBot="1" x14ac:dyDescent="0.3">
      <c r="A5" s="9" t="s">
        <v>18</v>
      </c>
      <c r="B5" s="9" t="s">
        <v>8</v>
      </c>
      <c r="C5" s="9" t="s">
        <v>0</v>
      </c>
      <c r="D5" s="9" t="s">
        <v>9</v>
      </c>
    </row>
    <row r="6" spans="1:4" ht="15.75" thickBot="1" x14ac:dyDescent="0.3">
      <c r="A6" s="2" t="s">
        <v>1</v>
      </c>
      <c r="B6" s="3">
        <v>3961</v>
      </c>
      <c r="C6" s="22">
        <v>160</v>
      </c>
      <c r="D6" s="4">
        <f>B6/$C$6</f>
        <v>24.756250000000001</v>
      </c>
    </row>
    <row r="7" spans="1:4" ht="15.75" thickBot="1" x14ac:dyDescent="0.3">
      <c r="A7" s="2" t="s">
        <v>2</v>
      </c>
      <c r="B7" s="3">
        <f>B6*1%</f>
        <v>39.61</v>
      </c>
      <c r="C7" s="22"/>
      <c r="D7" s="4">
        <f>B7/$C$6</f>
        <v>0.24756249999999999</v>
      </c>
    </row>
    <row r="8" spans="1:4" ht="15.75" thickBot="1" x14ac:dyDescent="0.3">
      <c r="A8" s="2" t="s">
        <v>3</v>
      </c>
      <c r="B8" s="3">
        <f>B6*8%</f>
        <v>316.88</v>
      </c>
      <c r="C8" s="22"/>
      <c r="D8" s="4">
        <f>B8/$C$6</f>
        <v>1.9804999999999999</v>
      </c>
    </row>
    <row r="9" spans="1:4" ht="15.75" customHeight="1" thickBot="1" x14ac:dyDescent="0.3">
      <c r="A9" s="2" t="s">
        <v>27</v>
      </c>
      <c r="B9" s="3">
        <f>B6*8.33%</f>
        <v>329.9513</v>
      </c>
      <c r="C9" s="22"/>
      <c r="D9" s="4">
        <f>B9/$C$6</f>
        <v>2.0621956250000002</v>
      </c>
    </row>
    <row r="10" spans="1:4" ht="15.75" thickBot="1" x14ac:dyDescent="0.3">
      <c r="A10" s="2" t="s">
        <v>28</v>
      </c>
      <c r="B10" s="3">
        <f>B6*2.78%</f>
        <v>110.11579999999999</v>
      </c>
      <c r="C10" s="22"/>
      <c r="D10" s="4">
        <f>B10/$C$6</f>
        <v>0.68822374999999991</v>
      </c>
    </row>
    <row r="11" spans="1:4" ht="15.75" customHeight="1" thickBot="1" x14ac:dyDescent="0.3">
      <c r="A11" s="5" t="s">
        <v>19</v>
      </c>
      <c r="B11" s="12">
        <f>SUM(B6:B10)</f>
        <v>4757.5570999999991</v>
      </c>
      <c r="C11" s="22"/>
      <c r="D11" s="12">
        <f>SUM(D6:D10)</f>
        <v>29.734731875000001</v>
      </c>
    </row>
    <row r="12" spans="1:4" ht="17.25" customHeight="1" x14ac:dyDescent="0.25"/>
    <row r="13" spans="1:4" ht="16.5" thickBot="1" x14ac:dyDescent="0.3">
      <c r="A13" s="6" t="s">
        <v>4</v>
      </c>
    </row>
    <row r="14" spans="1:4" ht="25.5" customHeight="1" thickBot="1" x14ac:dyDescent="0.3">
      <c r="A14" s="10" t="s">
        <v>11</v>
      </c>
      <c r="B14" s="9" t="s">
        <v>6</v>
      </c>
      <c r="C14" s="9" t="s">
        <v>7</v>
      </c>
      <c r="D14" s="11" t="s">
        <v>10</v>
      </c>
    </row>
    <row r="15" spans="1:4" ht="39" thickBot="1" x14ac:dyDescent="0.3">
      <c r="A15" s="7" t="s">
        <v>12</v>
      </c>
      <c r="B15" s="8">
        <v>160</v>
      </c>
      <c r="C15" s="13">
        <v>12</v>
      </c>
      <c r="D15" s="3">
        <f>D11*B15*C15</f>
        <v>57090.6852</v>
      </c>
    </row>
    <row r="16" spans="1:4" ht="15.75" thickBot="1" x14ac:dyDescent="0.3">
      <c r="A16" s="21" t="s">
        <v>24</v>
      </c>
      <c r="B16" s="16" t="str">
        <f>B3</f>
        <v>Coordenador Adjunto</v>
      </c>
      <c r="C16" s="19" t="s">
        <v>20</v>
      </c>
      <c r="D16" s="12">
        <f>SUM(D15:D15)</f>
        <v>57090.6852</v>
      </c>
    </row>
    <row r="18" spans="1:4" ht="16.5" thickBot="1" x14ac:dyDescent="0.3">
      <c r="A18" s="6" t="s">
        <v>5</v>
      </c>
    </row>
    <row r="19" spans="1:4" ht="15.75" thickBot="1" x14ac:dyDescent="0.3">
      <c r="A19" s="10" t="s">
        <v>11</v>
      </c>
      <c r="B19" s="9" t="s">
        <v>6</v>
      </c>
      <c r="C19" s="9" t="s">
        <v>7</v>
      </c>
      <c r="D19" s="11" t="s">
        <v>10</v>
      </c>
    </row>
    <row r="20" spans="1:4" ht="39" thickBot="1" x14ac:dyDescent="0.3">
      <c r="A20" s="7" t="s">
        <v>13</v>
      </c>
      <c r="B20" s="8">
        <v>160</v>
      </c>
      <c r="C20" s="13">
        <v>10</v>
      </c>
      <c r="D20" s="3">
        <f>D11*B20*C20</f>
        <v>47575.570999999996</v>
      </c>
    </row>
    <row r="21" spans="1:4" ht="15.75" thickBot="1" x14ac:dyDescent="0.3">
      <c r="A21" s="21" t="s">
        <v>24</v>
      </c>
      <c r="B21" s="16" t="str">
        <f>B3</f>
        <v>Coordenador Adjunto</v>
      </c>
      <c r="C21" s="19" t="s">
        <v>21</v>
      </c>
      <c r="D21" s="12">
        <f>SUM(D20:D20)</f>
        <v>47575.570999999996</v>
      </c>
    </row>
    <row r="22" spans="1:4" x14ac:dyDescent="0.25">
      <c r="A22" s="1" t="s">
        <v>15</v>
      </c>
    </row>
    <row r="23" spans="1:4" ht="55.5" customHeight="1" x14ac:dyDescent="0.25"/>
    <row r="24" spans="1:4" ht="24" thickBot="1" x14ac:dyDescent="0.3">
      <c r="A24" s="20" t="s">
        <v>23</v>
      </c>
      <c r="B24" s="23" t="s">
        <v>25</v>
      </c>
      <c r="C24" s="23"/>
      <c r="D24" s="23"/>
    </row>
    <row r="25" spans="1:4" ht="15.75" thickBot="1" x14ac:dyDescent="0.3">
      <c r="A25" s="24" t="s">
        <v>17</v>
      </c>
      <c r="B25" s="24"/>
      <c r="C25" s="24"/>
      <c r="D25" s="24"/>
    </row>
    <row r="26" spans="1:4" ht="26.25" thickBot="1" x14ac:dyDescent="0.3">
      <c r="A26" s="9" t="s">
        <v>18</v>
      </c>
      <c r="B26" s="9" t="s">
        <v>8</v>
      </c>
      <c r="C26" s="9" t="s">
        <v>0</v>
      </c>
      <c r="D26" s="9" t="s">
        <v>9</v>
      </c>
    </row>
    <row r="27" spans="1:4" ht="15.75" thickBot="1" x14ac:dyDescent="0.3">
      <c r="A27" s="2" t="s">
        <v>1</v>
      </c>
      <c r="B27" s="3">
        <v>3500</v>
      </c>
      <c r="C27" s="22">
        <v>160</v>
      </c>
      <c r="D27" s="4">
        <f>B27/$C$6</f>
        <v>21.875</v>
      </c>
    </row>
    <row r="28" spans="1:4" ht="15.75" thickBot="1" x14ac:dyDescent="0.3">
      <c r="A28" s="2" t="s">
        <v>2</v>
      </c>
      <c r="B28" s="3">
        <f>B27*1%</f>
        <v>35</v>
      </c>
      <c r="C28" s="22"/>
      <c r="D28" s="4">
        <f>B28/$C$6</f>
        <v>0.21875</v>
      </c>
    </row>
    <row r="29" spans="1:4" ht="15.75" thickBot="1" x14ac:dyDescent="0.3">
      <c r="A29" s="2" t="s">
        <v>3</v>
      </c>
      <c r="B29" s="3">
        <f>B27*8%</f>
        <v>280</v>
      </c>
      <c r="C29" s="22"/>
      <c r="D29" s="4">
        <f>B29/$C$6</f>
        <v>1.75</v>
      </c>
    </row>
    <row r="30" spans="1:4" ht="15.75" thickBot="1" x14ac:dyDescent="0.3">
      <c r="A30" s="2" t="s">
        <v>27</v>
      </c>
      <c r="B30" s="3">
        <f>B27*8.33%</f>
        <v>291.55</v>
      </c>
      <c r="C30" s="22"/>
      <c r="D30" s="4">
        <f>B30/$C$6</f>
        <v>1.8221875000000001</v>
      </c>
    </row>
    <row r="31" spans="1:4" ht="15.75" thickBot="1" x14ac:dyDescent="0.3">
      <c r="A31" s="2" t="s">
        <v>28</v>
      </c>
      <c r="B31" s="3">
        <f>B27*2.78%</f>
        <v>97.3</v>
      </c>
      <c r="C31" s="22"/>
      <c r="D31" s="4">
        <f>B31/$C$6</f>
        <v>0.60812500000000003</v>
      </c>
    </row>
    <row r="32" spans="1:4" ht="15.75" thickBot="1" x14ac:dyDescent="0.3">
      <c r="A32" s="5" t="s">
        <v>19</v>
      </c>
      <c r="B32" s="12">
        <f>SUM(B27:B31)</f>
        <v>4203.8500000000004</v>
      </c>
      <c r="C32" s="22"/>
      <c r="D32" s="12">
        <f>SUM(D27:D31)</f>
        <v>26.274062499999999</v>
      </c>
    </row>
    <row r="34" spans="1:4" ht="16.5" thickBot="1" x14ac:dyDescent="0.3">
      <c r="A34" s="6" t="s">
        <v>4</v>
      </c>
    </row>
    <row r="35" spans="1:4" ht="15.75" thickBot="1" x14ac:dyDescent="0.3">
      <c r="A35" s="10" t="s">
        <v>11</v>
      </c>
      <c r="B35" s="9" t="s">
        <v>6</v>
      </c>
      <c r="C35" s="9" t="s">
        <v>7</v>
      </c>
      <c r="D35" s="17" t="s">
        <v>10</v>
      </c>
    </row>
    <row r="36" spans="1:4" ht="39" thickBot="1" x14ac:dyDescent="0.3">
      <c r="A36" s="7" t="s">
        <v>12</v>
      </c>
      <c r="B36" s="8">
        <v>160</v>
      </c>
      <c r="C36" s="13">
        <v>12</v>
      </c>
      <c r="D36" s="3">
        <f>D32*B36*C36</f>
        <v>50446.200000000004</v>
      </c>
    </row>
    <row r="37" spans="1:4" ht="15.75" thickBot="1" x14ac:dyDescent="0.3">
      <c r="A37" s="21" t="s">
        <v>24</v>
      </c>
      <c r="B37" s="16" t="str">
        <f>B24</f>
        <v>Assistente Administrativo</v>
      </c>
      <c r="C37" s="19" t="s">
        <v>20</v>
      </c>
      <c r="D37" s="12">
        <f>SUM(D36:D36)</f>
        <v>50446.200000000004</v>
      </c>
    </row>
    <row r="39" spans="1:4" ht="16.5" thickBot="1" x14ac:dyDescent="0.3">
      <c r="A39" s="6" t="s">
        <v>5</v>
      </c>
    </row>
    <row r="40" spans="1:4" ht="15.75" thickBot="1" x14ac:dyDescent="0.3">
      <c r="A40" s="10" t="s">
        <v>11</v>
      </c>
      <c r="B40" s="9" t="s">
        <v>6</v>
      </c>
      <c r="C40" s="9" t="s">
        <v>7</v>
      </c>
      <c r="D40" s="17" t="s">
        <v>10</v>
      </c>
    </row>
    <row r="41" spans="1:4" ht="39" thickBot="1" x14ac:dyDescent="0.3">
      <c r="A41" s="7" t="s">
        <v>13</v>
      </c>
      <c r="B41" s="8">
        <v>160</v>
      </c>
      <c r="C41" s="13">
        <v>10</v>
      </c>
      <c r="D41" s="3">
        <f>D32*B41*C41</f>
        <v>42038.5</v>
      </c>
    </row>
    <row r="42" spans="1:4" ht="15.75" thickBot="1" x14ac:dyDescent="0.3">
      <c r="A42" s="21" t="s">
        <v>24</v>
      </c>
      <c r="B42" s="16" t="str">
        <f>B24</f>
        <v>Assistente Administrativo</v>
      </c>
      <c r="C42" s="19" t="s">
        <v>21</v>
      </c>
      <c r="D42" s="12">
        <f>SUM(D41:D41)</f>
        <v>42038.5</v>
      </c>
    </row>
    <row r="43" spans="1:4" x14ac:dyDescent="0.25">
      <c r="A43" s="1" t="s">
        <v>15</v>
      </c>
    </row>
    <row r="44" spans="1:4" ht="39" customHeight="1" x14ac:dyDescent="0.25"/>
    <row r="45" spans="1:4" ht="24" thickBot="1" x14ac:dyDescent="0.3">
      <c r="A45" s="20" t="s">
        <v>23</v>
      </c>
      <c r="B45" s="23" t="s">
        <v>26</v>
      </c>
      <c r="C45" s="23"/>
      <c r="D45" s="23"/>
    </row>
    <row r="46" spans="1:4" ht="15.75" thickBot="1" x14ac:dyDescent="0.3">
      <c r="A46" s="24" t="s">
        <v>17</v>
      </c>
      <c r="B46" s="24"/>
      <c r="C46" s="24"/>
      <c r="D46" s="24"/>
    </row>
    <row r="47" spans="1:4" ht="26.25" thickBot="1" x14ac:dyDescent="0.3">
      <c r="A47" s="9" t="s">
        <v>18</v>
      </c>
      <c r="B47" s="9" t="s">
        <v>8</v>
      </c>
      <c r="C47" s="9" t="s">
        <v>0</v>
      </c>
      <c r="D47" s="9" t="s">
        <v>9</v>
      </c>
    </row>
    <row r="48" spans="1:4" ht="15.75" thickBot="1" x14ac:dyDescent="0.3">
      <c r="A48" s="2" t="s">
        <v>1</v>
      </c>
      <c r="B48" s="3">
        <v>2850</v>
      </c>
      <c r="C48" s="22">
        <v>220</v>
      </c>
      <c r="D48" s="4">
        <f>B48/$C$6</f>
        <v>17.8125</v>
      </c>
    </row>
    <row r="49" spans="1:4" ht="15.75" thickBot="1" x14ac:dyDescent="0.3">
      <c r="A49" s="2" t="s">
        <v>2</v>
      </c>
      <c r="B49" s="3">
        <f>B48*1%</f>
        <v>28.5</v>
      </c>
      <c r="C49" s="22"/>
      <c r="D49" s="4">
        <f>B49/$C$6</f>
        <v>0.17812500000000001</v>
      </c>
    </row>
    <row r="50" spans="1:4" ht="15.75" thickBot="1" x14ac:dyDescent="0.3">
      <c r="A50" s="2" t="s">
        <v>3</v>
      </c>
      <c r="B50" s="3">
        <f>B48*8%</f>
        <v>228</v>
      </c>
      <c r="C50" s="22"/>
      <c r="D50" s="4">
        <f>B50/$C$6</f>
        <v>1.425</v>
      </c>
    </row>
    <row r="51" spans="1:4" ht="15.75" thickBot="1" x14ac:dyDescent="0.3">
      <c r="A51" s="2" t="s">
        <v>27</v>
      </c>
      <c r="B51" s="3">
        <f>B48*8.33%</f>
        <v>237.405</v>
      </c>
      <c r="C51" s="22"/>
      <c r="D51" s="4">
        <f>B51/$C$6</f>
        <v>1.4837812500000001</v>
      </c>
    </row>
    <row r="52" spans="1:4" ht="15.75" thickBot="1" x14ac:dyDescent="0.3">
      <c r="A52" s="2" t="s">
        <v>28</v>
      </c>
      <c r="B52" s="3">
        <f>B48*2.78%</f>
        <v>79.22999999999999</v>
      </c>
      <c r="C52" s="22"/>
      <c r="D52" s="4">
        <f>B52/$C$6</f>
        <v>0.49518749999999995</v>
      </c>
    </row>
    <row r="53" spans="1:4" ht="15.75" thickBot="1" x14ac:dyDescent="0.3">
      <c r="A53" s="5" t="s">
        <v>19</v>
      </c>
      <c r="B53" s="12">
        <f>SUM(B48:B52)</f>
        <v>3423.1350000000002</v>
      </c>
      <c r="C53" s="22"/>
      <c r="D53" s="12">
        <f>SUM(D48:D52)</f>
        <v>21.394593750000002</v>
      </c>
    </row>
    <row r="55" spans="1:4" ht="16.5" thickBot="1" x14ac:dyDescent="0.3">
      <c r="A55" s="6" t="s">
        <v>4</v>
      </c>
    </row>
    <row r="56" spans="1:4" ht="15.75" thickBot="1" x14ac:dyDescent="0.3">
      <c r="A56" s="10" t="s">
        <v>11</v>
      </c>
      <c r="B56" s="9" t="s">
        <v>6</v>
      </c>
      <c r="C56" s="9" t="s">
        <v>7</v>
      </c>
      <c r="D56" s="17" t="s">
        <v>10</v>
      </c>
    </row>
    <row r="57" spans="1:4" ht="39" thickBot="1" x14ac:dyDescent="0.3">
      <c r="A57" s="7" t="s">
        <v>12</v>
      </c>
      <c r="B57" s="8">
        <v>80</v>
      </c>
      <c r="C57" s="13">
        <v>12</v>
      </c>
      <c r="D57" s="3">
        <f>D53*B57*C57</f>
        <v>20538.810000000001</v>
      </c>
    </row>
    <row r="58" spans="1:4" ht="15.75" thickBot="1" x14ac:dyDescent="0.3">
      <c r="A58" s="21" t="s">
        <v>24</v>
      </c>
      <c r="B58" s="16" t="str">
        <f>B45</f>
        <v>Tecnico de campo</v>
      </c>
      <c r="C58" s="19" t="s">
        <v>20</v>
      </c>
      <c r="D58" s="12">
        <f>SUM(D57:D57)</f>
        <v>20538.810000000001</v>
      </c>
    </row>
    <row r="60" spans="1:4" ht="16.5" thickBot="1" x14ac:dyDescent="0.3">
      <c r="A60" s="6" t="s">
        <v>5</v>
      </c>
    </row>
    <row r="61" spans="1:4" ht="15.75" thickBot="1" x14ac:dyDescent="0.3">
      <c r="A61" s="10" t="s">
        <v>11</v>
      </c>
      <c r="B61" s="9" t="s">
        <v>6</v>
      </c>
      <c r="C61" s="9" t="s">
        <v>7</v>
      </c>
      <c r="D61" s="17" t="s">
        <v>10</v>
      </c>
    </row>
    <row r="62" spans="1:4" ht="39" thickBot="1" x14ac:dyDescent="0.3">
      <c r="A62" s="7" t="s">
        <v>13</v>
      </c>
      <c r="B62" s="8">
        <v>80</v>
      </c>
      <c r="C62" s="13">
        <v>10</v>
      </c>
      <c r="D62" s="3">
        <f>D53*B62*C62</f>
        <v>17115.675000000003</v>
      </c>
    </row>
    <row r="63" spans="1:4" ht="15.75" thickBot="1" x14ac:dyDescent="0.3">
      <c r="A63" s="21" t="s">
        <v>24</v>
      </c>
      <c r="B63" s="16" t="str">
        <f>B45</f>
        <v>Tecnico de campo</v>
      </c>
      <c r="C63" s="19" t="s">
        <v>21</v>
      </c>
      <c r="D63" s="12">
        <f>SUM(D62:D62)</f>
        <v>17115.675000000003</v>
      </c>
    </row>
    <row r="64" spans="1:4" x14ac:dyDescent="0.25">
      <c r="A64" s="1" t="s">
        <v>15</v>
      </c>
    </row>
  </sheetData>
  <mergeCells count="9">
    <mergeCell ref="C27:C32"/>
    <mergeCell ref="B45:D45"/>
    <mergeCell ref="A46:D46"/>
    <mergeCell ref="C48:C53"/>
    <mergeCell ref="B3:D3"/>
    <mergeCell ref="A4:D4"/>
    <mergeCell ref="C6:C11"/>
    <mergeCell ref="B24:D24"/>
    <mergeCell ref="A25:D25"/>
  </mergeCells>
  <pageMargins left="0.511811024" right="0.511811024" top="0.78740157499999996" bottom="0.78740157499999996" header="0.31496062000000002" footer="0.31496062000000002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Banco do Nordeste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de Oliveira Sindeaux F110930</dc:creator>
  <cp:lastModifiedBy>MARCELO de Oliveira Sindeaux F110930</cp:lastModifiedBy>
  <cp:lastPrinted>2024-08-08T21:32:13Z</cp:lastPrinted>
  <dcterms:created xsi:type="dcterms:W3CDTF">2023-07-19T12:50:15Z</dcterms:created>
  <dcterms:modified xsi:type="dcterms:W3CDTF">2024-08-09T14:22:46Z</dcterms:modified>
</cp:coreProperties>
</file>